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Shared\1. Marketing\Videos\Double Your Profit Programme\Tools (pword insightqm007)\"/>
    </mc:Choice>
  </mc:AlternateContent>
  <bookViews>
    <workbookView xWindow="0" yWindow="0" windowWidth="23040" windowHeight="9195"/>
    <workbookView xWindow="0" yWindow="0" windowWidth="25200" windowHeight="12135"/>
  </bookViews>
  <sheets>
    <sheet name="Profit target calculator" sheetId="1" r:id="rId1"/>
  </sheets>
  <definedNames>
    <definedName name="bestcase">'Profit target calculator'!$C$12</definedName>
    <definedName name="latestcostofsales">'Profit target calculator'!$C$22</definedName>
    <definedName name="latestoverheads">'Profit target calculator'!$C$24</definedName>
    <definedName name="latestsales">'Profit target calculator'!$C$20</definedName>
    <definedName name="targetprofit">'Profit target calculator'!$C$5</definedName>
    <definedName name="worstcase">'Profit target calculator'!$C$9</definedName>
  </definedNames>
  <calcPr calcId="152511"/>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16" i="1" l="1"/>
  <c r="P16" i="1"/>
  <c r="O16" i="1"/>
  <c r="I21" i="1"/>
  <c r="G16" i="1"/>
  <c r="G12" i="1"/>
  <c r="G11" i="1"/>
  <c r="M9" i="1"/>
  <c r="K9" i="1"/>
  <c r="I9" i="1"/>
  <c r="G13" i="1" l="1"/>
  <c r="M18" i="1"/>
  <c r="K18" i="1"/>
  <c r="I18" i="1"/>
  <c r="F16" i="1"/>
  <c r="F12" i="1"/>
  <c r="F11" i="1"/>
  <c r="Q9" i="1"/>
  <c r="P9" i="1"/>
  <c r="O9" i="1"/>
  <c r="G18" i="1" l="1"/>
  <c r="G19" i="1" s="1"/>
  <c r="I13" i="1"/>
  <c r="I11" i="1" s="1"/>
  <c r="I19" i="1" s="1"/>
  <c r="O18" i="1"/>
  <c r="O13" i="1" s="1"/>
  <c r="K13" i="1"/>
  <c r="K11" i="1" s="1"/>
  <c r="K19" i="1" s="1"/>
  <c r="P18" i="1"/>
  <c r="M13" i="1"/>
  <c r="Q18" i="1"/>
  <c r="Q13" i="1" s="1"/>
  <c r="G14" i="1"/>
  <c r="F13" i="1"/>
  <c r="F14" i="1" s="1"/>
  <c r="F21" i="1" s="1"/>
  <c r="P14" i="1"/>
  <c r="O14" i="1"/>
  <c r="Q14" i="1"/>
  <c r="G21" i="1" l="1"/>
  <c r="I12" i="1"/>
  <c r="O12" i="1" s="1"/>
  <c r="K12" i="1"/>
  <c r="P12" i="1" s="1"/>
  <c r="F18" i="1"/>
  <c r="F19" i="1" s="1"/>
  <c r="P11" i="1"/>
  <c r="P19" i="1" s="1"/>
  <c r="M11" i="1"/>
  <c r="M21" i="1"/>
  <c r="Q21" i="1" s="1"/>
  <c r="O11" i="1"/>
  <c r="O19" i="1" s="1"/>
  <c r="O21" i="1"/>
  <c r="P13" i="1"/>
  <c r="K21" i="1"/>
  <c r="P21" i="1" s="1"/>
  <c r="Q11" i="1" l="1"/>
  <c r="M19" i="1"/>
  <c r="M12" i="1"/>
  <c r="Q12" i="1" s="1"/>
  <c r="Q19" i="1" l="1"/>
</calcChain>
</file>

<file path=xl/sharedStrings.xml><?xml version="1.0" encoding="utf-8"?>
<sst xmlns="http://schemas.openxmlformats.org/spreadsheetml/2006/main" count="25" uniqueCount="20">
  <si>
    <t>Your latest results</t>
  </si>
  <si>
    <t>Your profit target - per annum</t>
  </si>
  <si>
    <t>Your profit target - per month</t>
  </si>
  <si>
    <t>Per month</t>
  </si>
  <si>
    <t>Per Annum</t>
  </si>
  <si>
    <t>Worst</t>
  </si>
  <si>
    <t>Expected</t>
  </si>
  <si>
    <t>Best</t>
  </si>
  <si>
    <t>Profit</t>
  </si>
  <si>
    <t>Sales/Turnover</t>
  </si>
  <si>
    <t>Cost of sales</t>
  </si>
  <si>
    <t>Gross profit/margin</t>
  </si>
  <si>
    <t>%</t>
  </si>
  <si>
    <t>Overheads</t>
  </si>
  <si>
    <t>Net profit before tax</t>
  </si>
  <si>
    <t>Break even point</t>
  </si>
  <si>
    <t>Profit Target Calculator</t>
  </si>
  <si>
    <t>Sales</t>
  </si>
  <si>
    <t>Cost of Sales</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</si>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</sst>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 #,##0_-;_-* &quot;-&quot;_-;_-@_-"/>
    <numFmt numFmtId="43" formatCode="_-* #,##0.00_-;\-* #,##0.00_-;_-* &quot;-&quot;??_-;_-@_-"/>
    <numFmt numFmtId="164" formatCode="_-* #,##0_-;\-* #,##0_-;_-* &quot;-&quot;??_-;_-@_-"/>
    <numFmt numFmtId="165" formatCode="#,##0;[Red]\(#,##0\)"/>
  </numFmts>
  <fonts count="11" x14ac:knownFonts="1">
    <font>
      <sz val="11"/>
      <color theme="1"/>
      <name val="Calibri"/>
      <family val="2"/>
      <scheme val="minor"/>
    </font>
    <font>
      <sz val="11"/>
      <color theme="1"/>
      <name val="Calibri"/>
      <family val="2"/>
      <scheme val="minor"/>
    </font>
    <font>
      <b/>
      <sz val="11"/>
      <color theme="1"/>
      <name val="Calibri"/>
      <family val="2"/>
      <scheme val="minor"/>
    </font>
    <font>
      <i/>
      <sz val="11"/>
      <color rgb="FFFF0000"/>
      <name val="Calibri"/>
      <family val="2"/>
      <scheme val="minor"/>
    </font>
    <font>
      <b/>
      <sz val="11"/>
      <color theme="0"/>
      <name val="Calibri"/>
      <family val="2"/>
      <scheme val="minor"/>
    </font>
    <font>
      <sz val="22"/>
      <color rgb="FF114373"/>
      <name val="Calibri"/>
      <family val="2"/>
      <scheme val="minor"/>
    </font>
    <font>
      <b/>
      <sz val="14"/>
      <color theme="1"/>
      <name val="Calibri"/>
      <family val="2"/>
      <scheme val="minor"/>
    </font>
    <font>
      <b/>
      <sz val="14"/>
      <color rgb="FFAD1D2D"/>
      <name val="Calibri"/>
      <family val="2"/>
      <scheme val="minor"/>
    </font>
    <font>
      <b/>
      <sz val="14"/>
      <name val="Calibri"/>
      <family val="2"/>
      <scheme val="minor"/>
    </font>
    <font>
      <b/>
      <sz val="11"/>
      <name val="Calibri"/>
      <family val="2"/>
      <scheme val="minor"/>
    </font>
    <font>
      <sz val="11"/>
      <name val="Calibri"/>
      <family val="2"/>
      <scheme val="minor"/>
    </font>
  </fonts>
  <fills count="4">
    <fill>
      <patternFill patternType="none"/>
    </fill>
    <fill>
      <patternFill patternType="gray125"/>
    </fill>
    <fill>
      <patternFill patternType="solid">
        <fgColor rgb="FF114373"/>
        <bgColor indexed="64"/>
      </patternFill>
    </fill>
    <fill>
      <patternFill patternType="solid">
        <fgColor rgb="FFF9DBDF"/>
        <bgColor indexed="64"/>
      </patternFill>
    </fill>
  </fills>
  <borders count="4">
    <border>
      <left/>
      <right/>
      <top/>
      <bottom/>
      <diagonal/>
    </border>
    <border>
      <left/>
      <right/>
      <top style="thin">
        <color indexed="64"/>
      </top>
      <bottom/>
      <diagonal/>
    </border>
    <border>
      <left/>
      <right/>
      <top style="thin">
        <color indexed="64"/>
      </top>
      <bottom style="double">
        <color indexed="64"/>
      </bottom>
      <diagonal/>
    </border>
    <border>
      <left style="medium">
        <color rgb="FF114373"/>
      </left>
      <right style="medium">
        <color rgb="FF114373"/>
      </right>
      <top style="medium">
        <color rgb="FF114373"/>
      </top>
      <bottom style="medium">
        <color rgb="FF114373"/>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63">
    <xf numFmtId="0" fontId="0" fillId="0" borderId="0" xfId="0"/>
    <xf numFmtId="0" fontId="2" fillId="0" borderId="0" xfId="0" applyFont="1"/>
    <xf numFmtId="0" fontId="2" fillId="0" borderId="0" xfId="0" applyFont="1" applyAlignment="1">
      <alignment horizontal="center"/>
    </xf>
    <xf numFmtId="164" fontId="0" fillId="0" borderId="0" xfId="0" applyNumberFormat="1" applyFont="1"/>
    <xf numFmtId="0" fontId="0" fillId="0" borderId="0" xfId="0" applyFont="1"/>
    <xf numFmtId="164" fontId="0" fillId="0" borderId="0" xfId="1" applyNumberFormat="1" applyFont="1"/>
    <xf numFmtId="164" fontId="0" fillId="0" borderId="1" xfId="1" applyNumberFormat="1" applyFont="1" applyBorder="1"/>
    <xf numFmtId="9" fontId="0" fillId="0" borderId="0" xfId="2" applyFont="1" applyBorder="1"/>
    <xf numFmtId="9" fontId="0" fillId="0" borderId="0" xfId="2" applyFont="1" applyFill="1"/>
    <xf numFmtId="164" fontId="0" fillId="0" borderId="2" xfId="1" applyNumberFormat="1" applyFont="1" applyBorder="1"/>
    <xf numFmtId="9" fontId="0" fillId="0" borderId="0" xfId="2" applyFont="1"/>
    <xf numFmtId="164" fontId="0" fillId="0" borderId="2" xfId="0" applyNumberFormat="1" applyFont="1" applyBorder="1"/>
    <xf numFmtId="0" fontId="0" fillId="0" borderId="0" xfId="0" applyAlignment="1">
      <alignment horizontal="center"/>
    </xf>
    <xf numFmtId="0" fontId="3" fillId="0" borderId="0" xfId="0" applyFont="1"/>
    <xf numFmtId="0" fontId="0" fillId="0" borderId="0" xfId="0" applyFill="1"/>
    <xf numFmtId="0" fontId="2" fillId="0" borderId="0" xfId="0" applyFont="1" applyFill="1"/>
    <xf numFmtId="0" fontId="0" fillId="2" borderId="0" xfId="0" applyFill="1"/>
    <xf numFmtId="0" fontId="2" fillId="2" borderId="0" xfId="0" applyFont="1" applyFill="1"/>
    <xf numFmtId="0" fontId="0" fillId="0" borderId="0" xfId="0" applyAlignment="1">
      <alignment vertical="center"/>
    </xf>
    <xf numFmtId="0" fontId="5" fillId="0" borderId="0" xfId="0" applyFont="1" applyAlignment="1">
      <alignment horizontal="right" vertical="center"/>
    </xf>
    <xf numFmtId="43" fontId="0" fillId="0" borderId="0" xfId="0" applyNumberFormat="1" applyFill="1" applyBorder="1"/>
    <xf numFmtId="41" fontId="0" fillId="0" borderId="0" xfId="0" applyNumberFormat="1" applyFont="1"/>
    <xf numFmtId="164" fontId="0" fillId="0" borderId="0" xfId="1" applyNumberFormat="1" applyFont="1" applyFill="1"/>
    <xf numFmtId="9" fontId="0" fillId="0" borderId="0" xfId="2" applyFont="1" applyFill="1" applyBorder="1"/>
    <xf numFmtId="0" fontId="6" fillId="0" borderId="0" xfId="0" applyFont="1"/>
    <xf numFmtId="164" fontId="6" fillId="0" borderId="2" xfId="1" applyNumberFormat="1" applyFont="1" applyBorder="1"/>
    <xf numFmtId="164" fontId="6" fillId="0" borderId="0" xfId="1" applyNumberFormat="1" applyFont="1"/>
    <xf numFmtId="41" fontId="0" fillId="0" borderId="2" xfId="0" applyNumberFormat="1" applyFont="1" applyBorder="1"/>
    <xf numFmtId="164" fontId="6" fillId="0" borderId="2" xfId="0" applyNumberFormat="1" applyFont="1" applyBorder="1"/>
    <xf numFmtId="164" fontId="8" fillId="0" borderId="0" xfId="1" applyNumberFormat="1" applyFont="1" applyFill="1"/>
    <xf numFmtId="164" fontId="9" fillId="0" borderId="0" xfId="1" applyNumberFormat="1" applyFont="1" applyFill="1"/>
    <xf numFmtId="164" fontId="10" fillId="0" borderId="1" xfId="1" applyNumberFormat="1" applyFont="1" applyFill="1" applyBorder="1"/>
    <xf numFmtId="9" fontId="10" fillId="0" borderId="0" xfId="2" applyFont="1" applyFill="1" applyBorder="1"/>
    <xf numFmtId="0" fontId="0" fillId="0" borderId="0" xfId="0" applyFill="1" applyBorder="1"/>
    <xf numFmtId="0" fontId="2" fillId="0" borderId="0" xfId="0" applyFont="1" applyFill="1" applyBorder="1"/>
    <xf numFmtId="164" fontId="0" fillId="0" borderId="0" xfId="1" applyNumberFormat="1" applyFont="1" applyFill="1" applyBorder="1"/>
    <xf numFmtId="164" fontId="0" fillId="0" borderId="0" xfId="0" applyNumberFormat="1" applyFont="1" applyFill="1"/>
    <xf numFmtId="9" fontId="2" fillId="0" borderId="0" xfId="2" applyFont="1" applyFill="1" applyBorder="1"/>
    <xf numFmtId="0" fontId="0" fillId="0" borderId="0" xfId="0" applyAlignment="1">
      <alignment horizontal="right" indent="1"/>
    </xf>
    <xf numFmtId="164" fontId="0" fillId="0" borderId="0" xfId="1" applyNumberFormat="1" applyFont="1" applyAlignment="1">
      <alignment horizontal="right" indent="1"/>
    </xf>
    <xf numFmtId="9" fontId="2" fillId="0" borderId="0" xfId="2" applyFont="1" applyFill="1" applyBorder="1" applyAlignment="1">
      <alignment horizontal="right" indent="1"/>
    </xf>
    <xf numFmtId="1" fontId="0" fillId="0" borderId="0" xfId="2" applyNumberFormat="1" applyFont="1" applyFill="1" applyBorder="1" applyAlignment="1">
      <alignment horizontal="right" indent="1"/>
    </xf>
    <xf numFmtId="9" fontId="0" fillId="0" borderId="0" xfId="2" applyFont="1" applyAlignment="1">
      <alignment horizontal="right" indent="1"/>
    </xf>
    <xf numFmtId="164" fontId="6" fillId="0" borderId="2" xfId="1" applyNumberFormat="1" applyFont="1" applyBorder="1" applyAlignment="1">
      <alignment horizontal="right" indent="1"/>
    </xf>
    <xf numFmtId="164" fontId="7" fillId="0" borderId="0" xfId="1" applyNumberFormat="1" applyFont="1" applyAlignment="1">
      <alignment horizontal="right" indent="1"/>
    </xf>
    <xf numFmtId="164" fontId="7" fillId="0" borderId="0" xfId="1" applyNumberFormat="1" applyFont="1"/>
    <xf numFmtId="0" fontId="7" fillId="0" borderId="0" xfId="0" applyFont="1"/>
    <xf numFmtId="164" fontId="7" fillId="0" borderId="0" xfId="0" applyNumberFormat="1" applyFont="1"/>
    <xf numFmtId="41" fontId="7" fillId="0" borderId="0" xfId="0" applyNumberFormat="1" applyFont="1"/>
    <xf numFmtId="164" fontId="7" fillId="0" borderId="2" xfId="1" applyNumberFormat="1" applyFont="1" applyBorder="1"/>
    <xf numFmtId="164" fontId="0" fillId="0" borderId="0" xfId="1" applyNumberFormat="1" applyFont="1" applyFill="1" applyBorder="1" applyAlignment="1">
      <alignment horizontal="right" indent="1"/>
    </xf>
    <xf numFmtId="164" fontId="0" fillId="0" borderId="0" xfId="1" applyNumberFormat="1" applyFont="1" applyFill="1" applyAlignment="1">
      <alignment horizontal="center"/>
    </xf>
    <xf numFmtId="164" fontId="0" fillId="3" borderId="3" xfId="1" applyNumberFormat="1" applyFont="1" applyFill="1" applyBorder="1" applyAlignment="1" applyProtection="1">
      <alignment horizontal="right" indent="1"/>
      <protection locked="0"/>
    </xf>
    <xf numFmtId="164" fontId="0" fillId="3" borderId="3" xfId="1" applyNumberFormat="1" applyFont="1" applyFill="1" applyBorder="1" applyProtection="1">
      <protection locked="0"/>
    </xf>
    <xf numFmtId="9" fontId="1" fillId="3" borderId="3" xfId="2" applyFont="1" applyFill="1" applyBorder="1" applyAlignment="1" applyProtection="1">
      <alignment horizontal="right" indent="1"/>
      <protection locked="0"/>
    </xf>
    <xf numFmtId="9" fontId="1" fillId="3" borderId="3" xfId="2" applyFont="1" applyFill="1" applyBorder="1" applyProtection="1">
      <protection locked="0"/>
    </xf>
    <xf numFmtId="41" fontId="0" fillId="3" borderId="3" xfId="0" applyNumberFormat="1" applyFill="1" applyBorder="1" applyProtection="1">
      <protection locked="0"/>
    </xf>
    <xf numFmtId="41" fontId="0" fillId="3" borderId="3" xfId="0" applyNumberFormat="1" applyFill="1" applyBorder="1" applyAlignment="1" applyProtection="1">
      <alignment vertical="center"/>
      <protection locked="0"/>
    </xf>
    <xf numFmtId="0" fontId="0" fillId="0" borderId="0" xfId="0" applyProtection="1"/>
    <xf numFmtId="0" fontId="6" fillId="0" borderId="0" xfId="0" applyFont="1" applyAlignment="1">
      <alignment horizontal="left"/>
    </xf>
    <xf numFmtId="165" fontId="0" fillId="0" borderId="2" xfId="1" applyNumberFormat="1" applyFont="1" applyBorder="1"/>
    <xf numFmtId="164" fontId="10" fillId="0" borderId="0" xfId="1" applyNumberFormat="1" applyFont="1" applyFill="1"/>
    <xf numFmtId="0" fontId="4" fillId="2" borderId="0" xfId="0" applyFont="1" applyFill="1" applyBorder="1" applyAlignment="1">
      <alignment horizontal="center"/>
    </xf>
  </cellXfs>
  <cellStyles count="3">
    <cellStyle name="Comma" xfId="1" builtinId="3"/>
    <cellStyle name="Normal" xfId="0" builtinId="0"/>
    <cellStyle name="Percent" xfId="2" builtinId="5"/>
  </cellStyles>
  <dxfs count="9">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F9DBDF"/>
      <color rgb="FF114373"/>
      <color rgb="FFF6CACF"/>
      <color rgb="FFAD1D2D"/>
      <color rgb="FFC0DB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'Profit target calculator'!$E$11</c:f>
              <c:strCache>
                <c:ptCount val="1"/>
                <c:pt idx="0">
                  <c:v>Sales/Turnover</c:v>
                </c:pt>
              </c:strCache>
            </c:strRef>
          </c:tx>
          <c:spPr>
            <a:solidFill>
              <a:srgbClr val="C0DBF6"/>
            </a:solidFill>
            <a:ln>
              <a:noFill/>
            </a:ln>
            <a:effectLst>
              <a:outerShdw blurRad="50800" dist="38100" dir="2700000" algn="tl" rotWithShape="0">
                <a:prstClr val="black">
                  <a:alpha val="40000"/>
                </a:prstClr>
              </a:outerShdw>
            </a:effectLst>
          </c:spPr>
          <c:invertIfNegative val="0"/>
          <c:cat>
            <c:strRef>
              <c:extLst>
                <c:ext xmlns:c15="http://schemas.microsoft.com/office/drawing/2012/chart" uri="{02D57815-91ED-43cb-92C2-25804820EDAC}">
                  <c15:fullRef>
                    <c15:sqref>'Profit target calculator'!$I$8:$M$8</c15:sqref>
                  </c15:fullRef>
                </c:ext>
              </c:extLst>
              <c:f>('Profit target calculator'!$I$8,'Profit target calculator'!$K$8,'Profit target calculator'!$M$8)</c:f>
              <c:strCache>
                <c:ptCount val="3"/>
                <c:pt idx="0">
                  <c:v>Worst</c:v>
                </c:pt>
                <c:pt idx="1">
                  <c:v>Expected</c:v>
                </c:pt>
                <c:pt idx="2">
                  <c:v>Best</c:v>
                </c:pt>
              </c:strCache>
            </c:strRef>
          </c:cat>
          <c:val>
            <c:numRef>
              <c:extLst>
                <c:ext xmlns:c15="http://schemas.microsoft.com/office/drawing/2012/chart" uri="{02D57815-91ED-43cb-92C2-25804820EDAC}">
                  <c15:fullRef>
                    <c15:sqref>'Profit target calculator'!$I$11:$M$11</c15:sqref>
                  </c15:fullRef>
                </c:ext>
              </c:extLst>
              <c:f>('Profit target calculator'!$I$11,'Profit target calculator'!$K$11,'Profit target calculator'!$M$11)</c:f>
              <c:numCache>
                <c:formatCode>_-* #,##0_-;\-* #,##0_-;_-* "-"??_-;_-@_-</c:formatCode>
                <c:ptCount val="3"/>
                <c:pt idx="0">
                  <c:v>714285.71428571432</c:v>
                </c:pt>
                <c:pt idx="1">
                  <c:v>625000</c:v>
                </c:pt>
                <c:pt idx="2">
                  <c:v>588888.88888888888</c:v>
                </c:pt>
              </c:numCache>
            </c:numRef>
          </c:val>
          <c:extLst xmlns:c16r2="http://schemas.microsoft.com/office/drawing/2015/06/chart">
            <c:ext xmlns:c16="http://schemas.microsoft.com/office/drawing/2014/chart" uri="{C3380CC4-5D6E-409C-BE32-E72D297353CC}">
              <c16:uniqueId val="{00000000-C2F5-4498-AFFC-2D8CB9ECE0B4}"/>
            </c:ext>
          </c:extLst>
        </c:ser>
        <c:ser>
          <c:idx val="1"/>
          <c:order val="1"/>
          <c:tx>
            <c:strRef>
              <c:f>'Profit target calculator'!$E$16</c:f>
              <c:strCache>
                <c:ptCount val="1"/>
                <c:pt idx="0">
                  <c:v>Overheads</c:v>
                </c:pt>
              </c:strCache>
            </c:strRef>
          </c:tx>
          <c:spPr>
            <a:solidFill>
              <a:srgbClr val="F6CACF"/>
            </a:solidFill>
            <a:ln>
              <a:noFill/>
            </a:ln>
            <a:effectLst>
              <a:outerShdw blurRad="50800" dist="38100" dir="2700000" algn="tl" rotWithShape="0">
                <a:prstClr val="black">
                  <a:alpha val="40000"/>
                </a:prstClr>
              </a:outerShdw>
            </a:effectLst>
          </c:spPr>
          <c:invertIfNegative val="0"/>
          <c:cat>
            <c:strRef>
              <c:extLst>
                <c:ext xmlns:c15="http://schemas.microsoft.com/office/drawing/2012/chart" uri="{02D57815-91ED-43cb-92C2-25804820EDAC}">
                  <c15:fullRef>
                    <c15:sqref>'Profit target calculator'!$I$8:$M$8</c15:sqref>
                  </c15:fullRef>
                </c:ext>
              </c:extLst>
              <c:f>('Profit target calculator'!$I$8,'Profit target calculator'!$K$8,'Profit target calculator'!$M$8)</c:f>
              <c:strCache>
                <c:ptCount val="3"/>
                <c:pt idx="0">
                  <c:v>Worst</c:v>
                </c:pt>
                <c:pt idx="1">
                  <c:v>Expected</c:v>
                </c:pt>
                <c:pt idx="2">
                  <c:v>Best</c:v>
                </c:pt>
              </c:strCache>
            </c:strRef>
          </c:cat>
          <c:val>
            <c:numRef>
              <c:extLst>
                <c:ext xmlns:c15="http://schemas.microsoft.com/office/drawing/2012/chart" uri="{02D57815-91ED-43cb-92C2-25804820EDAC}">
                  <c15:fullRef>
                    <c15:sqref>'Profit target calculator'!$I$16:$M$16</c15:sqref>
                  </c15:fullRef>
                </c:ext>
              </c:extLst>
              <c:f>('Profit target calculator'!$I$16,'Profit target calculator'!$K$16,'Profit target calculator'!$M$16)</c:f>
              <c:numCache>
                <c:formatCode>_-* #,##0_-;\-* #,##0_-;_-* "-"??_-;_-@_-</c:formatCode>
                <c:ptCount val="3"/>
                <c:pt idx="0">
                  <c:v>175000</c:v>
                </c:pt>
                <c:pt idx="1">
                  <c:v>150000</c:v>
                </c:pt>
                <c:pt idx="2">
                  <c:v>140000</c:v>
                </c:pt>
              </c:numCache>
            </c:numRef>
          </c:val>
          <c:extLst xmlns:c16r2="http://schemas.microsoft.com/office/drawing/2015/06/chart">
            <c:ext xmlns:c16="http://schemas.microsoft.com/office/drawing/2014/chart" uri="{C3380CC4-5D6E-409C-BE32-E72D297353CC}">
              <c16:uniqueId val="{00000001-C2F5-4498-AFFC-2D8CB9ECE0B4}"/>
            </c:ext>
          </c:extLst>
        </c:ser>
        <c:dLbls>
          <c:showLegendKey val="0"/>
          <c:showVal val="0"/>
          <c:showCatName val="0"/>
          <c:showSerName val="0"/>
          <c:showPercent val="0"/>
          <c:showBubbleSize val="0"/>
        </c:dLbls>
        <c:gapWidth val="199"/>
        <c:axId val="239357104"/>
        <c:axId val="239357496"/>
      </c:barChart>
      <c:lineChart>
        <c:grouping val="standard"/>
        <c:varyColors val="0"/>
        <c:ser>
          <c:idx val="2"/>
          <c:order val="2"/>
          <c:tx>
            <c:strRef>
              <c:f>'Profit target calculator'!$E$14</c:f>
              <c:strCache>
                <c:ptCount val="1"/>
                <c:pt idx="0">
                  <c:v>%</c:v>
                </c:pt>
              </c:strCache>
            </c:strRef>
          </c:tx>
          <c:spPr>
            <a:ln w="38100" cap="rnd">
              <a:solidFill>
                <a:srgbClr val="114373"/>
              </a:solidFill>
              <a:round/>
            </a:ln>
            <a:effectLst/>
          </c:spPr>
          <c:marker>
            <c:symbol val="circle"/>
            <c:size val="8"/>
            <c:spPr>
              <a:solidFill>
                <a:srgbClr val="114373"/>
              </a:solidFill>
              <a:ln>
                <a:noFill/>
              </a:ln>
              <a:effectLst/>
              <a:scene3d>
                <a:camera prst="orthographicFront"/>
                <a:lightRig rig="threePt" dir="t"/>
              </a:scene3d>
              <a:sp3d>
                <a:bevelT w="190500" h="38100"/>
              </a:sp3d>
            </c:spPr>
          </c:marker>
          <c:cat>
            <c:strLit>
              <c:ptCount val="3"/>
              <c:pt idx="0">
                <c:v>1</c:v>
              </c:pt>
              <c:pt idx="1">
                <c:v>3</c:v>
              </c:pt>
              <c:pt idx="2">
                <c:v>5</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'Profit target calculator'!$I$14:$M$14</c15:sqref>
                  </c15:fullRef>
                </c:ext>
              </c:extLst>
              <c:f>('Profit target calculator'!$I$14,'Profit target calculator'!$K$14,'Profit target calculator'!$M$14)</c:f>
              <c:numCache>
                <c:formatCode>0%</c:formatCode>
                <c:ptCount val="3"/>
                <c:pt idx="0">
                  <c:v>0.35</c:v>
                </c:pt>
                <c:pt idx="1">
                  <c:v>0.4</c:v>
                </c:pt>
                <c:pt idx="2">
                  <c:v>0.45</c:v>
                </c:pt>
              </c:numCache>
            </c:numRef>
          </c:val>
          <c:smooth val="0"/>
          <c:extLst xmlns:c16r2="http://schemas.microsoft.com/office/drawing/2015/06/chart">
            <c:ext xmlns:c16="http://schemas.microsoft.com/office/drawing/2014/chart" uri="{C3380CC4-5D6E-409C-BE32-E72D297353CC}">
              <c16:uniqueId val="{00000002-C2F5-4498-AFFC-2D8CB9ECE0B4}"/>
            </c:ext>
          </c:extLst>
        </c:ser>
        <c:dLbls>
          <c:showLegendKey val="0"/>
          <c:showVal val="0"/>
          <c:showCatName val="0"/>
          <c:showSerName val="0"/>
          <c:showPercent val="0"/>
          <c:showBubbleSize val="0"/>
        </c:dLbls>
        <c:marker val="1"/>
        <c:smooth val="0"/>
        <c:axId val="239358672"/>
        <c:axId val="239358280"/>
      </c:lineChart>
      <c:catAx>
        <c:axId val="239357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tx1">
                    <a:lumMod val="65000"/>
                    <a:lumOff val="35000"/>
                  </a:schemeClr>
                </a:solidFill>
                <a:latin typeface="+mn-lt"/>
                <a:ea typeface="+mn-ea"/>
                <a:cs typeface="+mn-cs"/>
              </a:defRPr>
            </a:pPr>
            <a:endParaRPr lang="en-US"/>
          </a:p>
        </c:txPr>
        <c:crossAx val="239357496"/>
        <c:crosses val="autoZero"/>
        <c:auto val="1"/>
        <c:lblAlgn val="ctr"/>
        <c:lblOffset val="100"/>
        <c:noMultiLvlLbl val="0"/>
      </c:catAx>
      <c:valAx>
        <c:axId val="239357496"/>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9357104"/>
        <c:crosses val="autoZero"/>
        <c:crossBetween val="between"/>
      </c:valAx>
      <c:valAx>
        <c:axId val="239358280"/>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9358672"/>
        <c:crosses val="max"/>
        <c:crossBetween val="between"/>
      </c:valAx>
      <c:catAx>
        <c:axId val="239358672"/>
        <c:scaling>
          <c:orientation val="minMax"/>
        </c:scaling>
        <c:delete val="1"/>
        <c:axPos val="b"/>
        <c:majorTickMark val="out"/>
        <c:minorTickMark val="none"/>
        <c:tickLblPos val="nextTo"/>
        <c:crossAx val="239358280"/>
        <c:crosses val="autoZero"/>
        <c:auto val="1"/>
        <c:lblAlgn val="ctr"/>
        <c:lblOffset val="100"/>
        <c:noMultiLvlLbl val="0"/>
      </c:cat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bg1">
          <a:lumMod val="75000"/>
        </a:schemeClr>
      </a:solidFill>
      <a:round/>
    </a:ln>
    <a:effectLst>
      <a:outerShdw blurRad="50800" dist="38100" dir="2700000" algn="tl" rotWithShape="0">
        <a:prstClr val="black">
          <a:alpha val="40000"/>
        </a:prstClr>
      </a:outerShdw>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2</xdr:row>
      <xdr:rowOff>0</xdr:rowOff>
    </xdr:from>
    <xdr:to>
      <xdr:col>16</xdr:col>
      <xdr:colOff>104774</xdr:colOff>
      <xdr:row>2</xdr:row>
      <xdr:rowOff>723900</xdr:rowOff>
    </xdr:to>
    <xdr:sp macro="" textlink="">
      <xdr:nvSpPr>
        <xdr:cNvPr id="4" name="TextBox 3">
          <a:extLst>
            <a:ext uri="{FF2B5EF4-FFF2-40B4-BE49-F238E27FC236}">
              <a16:creationId xmlns:a16="http://schemas.microsoft.com/office/drawing/2014/main" xmlns="" id="{00000000-0008-0000-0000-000004000000}"/>
            </a:ext>
          </a:extLst>
        </xdr:cNvPr>
        <xdr:cNvSpPr txBox="1"/>
      </xdr:nvSpPr>
      <xdr:spPr>
        <a:xfrm>
          <a:off x="0" y="942975"/>
          <a:ext cx="12411074"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a:t>When planning for next year's business most people start with what growth in turnover they think they can get and then work out their costs. Profit is then a mathematical sum of what's left over.</a:t>
          </a:r>
          <a:br>
            <a:rPr lang="en-GB" sz="1200"/>
          </a:br>
          <a:r>
            <a:rPr lang="en-GB" sz="1200" b="0"/>
            <a:t>We don't think that makes sense. </a:t>
          </a:r>
          <a:r>
            <a:rPr lang="en-GB" sz="1200" b="1"/>
            <a:t>Profit is what you want to plan for</a:t>
          </a:r>
          <a:r>
            <a:rPr lang="en-GB" sz="1200"/>
            <a:t>. You then want to structure your business to achieve your target profit.</a:t>
          </a:r>
        </a:p>
      </xdr:txBody>
    </xdr:sp>
    <xdr:clientData/>
  </xdr:twoCellAnchor>
  <xdr:twoCellAnchor editAs="absolute">
    <xdr:from>
      <xdr:col>0</xdr:col>
      <xdr:colOff>57150</xdr:colOff>
      <xdr:row>3</xdr:row>
      <xdr:rowOff>18609</xdr:rowOff>
    </xdr:from>
    <xdr:to>
      <xdr:col>0</xdr:col>
      <xdr:colOff>600075</xdr:colOff>
      <xdr:row>5</xdr:row>
      <xdr:rowOff>151959</xdr:rowOff>
    </xdr:to>
    <xdr:sp macro="" textlink="">
      <xdr:nvSpPr>
        <xdr:cNvPr id="5" name="TextBox 4">
          <a:extLst>
            <a:ext uri="{FF2B5EF4-FFF2-40B4-BE49-F238E27FC236}">
              <a16:creationId xmlns:a16="http://schemas.microsoft.com/office/drawing/2014/main" xmlns="" id="{00000000-0008-0000-0000-000005000000}"/>
            </a:ext>
          </a:extLst>
        </xdr:cNvPr>
        <xdr:cNvSpPr txBox="1"/>
      </xdr:nvSpPr>
      <xdr:spPr>
        <a:xfrm>
          <a:off x="57150" y="1714059"/>
          <a:ext cx="542925"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3200">
              <a:solidFill>
                <a:srgbClr val="114373"/>
              </a:solidFill>
            </a:rPr>
            <a:t>1.</a:t>
          </a:r>
        </a:p>
      </xdr:txBody>
    </xdr:sp>
    <xdr:clientData/>
  </xdr:twoCellAnchor>
  <xdr:twoCellAnchor editAs="absolute">
    <xdr:from>
      <xdr:col>0</xdr:col>
      <xdr:colOff>552450</xdr:colOff>
      <xdr:row>3</xdr:row>
      <xdr:rowOff>66915</xdr:rowOff>
    </xdr:from>
    <xdr:to>
      <xdr:col>1</xdr:col>
      <xdr:colOff>1581150</xdr:colOff>
      <xdr:row>5</xdr:row>
      <xdr:rowOff>174624</xdr:rowOff>
    </xdr:to>
    <xdr:sp macro="" textlink="">
      <xdr:nvSpPr>
        <xdr:cNvPr id="6" name="TextBox 5">
          <a:extLst>
            <a:ext uri="{FF2B5EF4-FFF2-40B4-BE49-F238E27FC236}">
              <a16:creationId xmlns:a16="http://schemas.microsoft.com/office/drawing/2014/main" xmlns="" id="{00000000-0008-0000-0000-000006000000}"/>
            </a:ext>
          </a:extLst>
        </xdr:cNvPr>
        <xdr:cNvSpPr txBox="1"/>
      </xdr:nvSpPr>
      <xdr:spPr>
        <a:xfrm>
          <a:off x="552450" y="1757603"/>
          <a:ext cx="1639888" cy="4887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t>What is your target profit for the next year/12m?</a:t>
          </a:r>
        </a:p>
      </xdr:txBody>
    </xdr:sp>
    <xdr:clientData/>
  </xdr:twoCellAnchor>
  <xdr:twoCellAnchor editAs="absolute">
    <xdr:from>
      <xdr:col>0</xdr:col>
      <xdr:colOff>552450</xdr:colOff>
      <xdr:row>5</xdr:row>
      <xdr:rowOff>142874</xdr:rowOff>
    </xdr:from>
    <xdr:to>
      <xdr:col>3</xdr:col>
      <xdr:colOff>238125</xdr:colOff>
      <xdr:row>8</xdr:row>
      <xdr:rowOff>25400</xdr:rowOff>
    </xdr:to>
    <xdr:sp macro="" textlink="">
      <xdr:nvSpPr>
        <xdr:cNvPr id="7" name="TextBox 6">
          <a:extLst>
            <a:ext uri="{FF2B5EF4-FFF2-40B4-BE49-F238E27FC236}">
              <a16:creationId xmlns:a16="http://schemas.microsoft.com/office/drawing/2014/main" xmlns="" id="{00000000-0008-0000-0000-000007000000}"/>
            </a:ext>
          </a:extLst>
        </xdr:cNvPr>
        <xdr:cNvSpPr txBox="1"/>
      </xdr:nvSpPr>
      <xdr:spPr>
        <a:xfrm>
          <a:off x="552450" y="2214562"/>
          <a:ext cx="2867025" cy="4381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t>To give some comparison and indication of risk and upside enter a worst case:</a:t>
          </a:r>
        </a:p>
      </xdr:txBody>
    </xdr:sp>
    <xdr:clientData/>
  </xdr:twoCellAnchor>
  <xdr:oneCellAnchor>
    <xdr:from>
      <xdr:col>0</xdr:col>
      <xdr:colOff>552450</xdr:colOff>
      <xdr:row>9</xdr:row>
      <xdr:rowOff>76200</xdr:rowOff>
    </xdr:from>
    <xdr:ext cx="1457325" cy="264560"/>
    <xdr:sp macro="" textlink="">
      <xdr:nvSpPr>
        <xdr:cNvPr id="8" name="TextBox 7">
          <a:extLst>
            <a:ext uri="{FF2B5EF4-FFF2-40B4-BE49-F238E27FC236}">
              <a16:creationId xmlns:a16="http://schemas.microsoft.com/office/drawing/2014/main" xmlns="" id="{00000000-0008-0000-0000-000008000000}"/>
            </a:ext>
          </a:extLst>
        </xdr:cNvPr>
        <xdr:cNvSpPr txBox="1"/>
      </xdr:nvSpPr>
      <xdr:spPr>
        <a:xfrm>
          <a:off x="552450" y="2952750"/>
          <a:ext cx="14573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a:t>and a best case:</a:t>
          </a:r>
        </a:p>
      </xdr:txBody>
    </xdr:sp>
    <xdr:clientData/>
  </xdr:oneCellAnchor>
  <xdr:twoCellAnchor editAs="absolute">
    <xdr:from>
      <xdr:col>0</xdr:col>
      <xdr:colOff>66675</xdr:colOff>
      <xdr:row>11</xdr:row>
      <xdr:rowOff>104766</xdr:rowOff>
    </xdr:from>
    <xdr:to>
      <xdr:col>1</xdr:col>
      <xdr:colOff>0</xdr:colOff>
      <xdr:row>14</xdr:row>
      <xdr:rowOff>47616</xdr:rowOff>
    </xdr:to>
    <xdr:sp macro="" textlink="">
      <xdr:nvSpPr>
        <xdr:cNvPr id="9" name="TextBox 8">
          <a:extLst>
            <a:ext uri="{FF2B5EF4-FFF2-40B4-BE49-F238E27FC236}">
              <a16:creationId xmlns:a16="http://schemas.microsoft.com/office/drawing/2014/main" xmlns="" id="{00000000-0008-0000-0000-000009000000}"/>
            </a:ext>
          </a:extLst>
        </xdr:cNvPr>
        <xdr:cNvSpPr txBox="1"/>
      </xdr:nvSpPr>
      <xdr:spPr>
        <a:xfrm>
          <a:off x="66675" y="3343266"/>
          <a:ext cx="544513"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3200">
              <a:solidFill>
                <a:srgbClr val="114373"/>
              </a:solidFill>
            </a:rPr>
            <a:t>2.</a:t>
          </a:r>
        </a:p>
      </xdr:txBody>
    </xdr:sp>
    <xdr:clientData/>
  </xdr:twoCellAnchor>
  <xdr:twoCellAnchor editAs="absolute">
    <xdr:from>
      <xdr:col>0</xdr:col>
      <xdr:colOff>568325</xdr:colOff>
      <xdr:row>12</xdr:row>
      <xdr:rowOff>31748</xdr:rowOff>
    </xdr:from>
    <xdr:to>
      <xdr:col>3</xdr:col>
      <xdr:colOff>196850</xdr:colOff>
      <xdr:row>18</xdr:row>
      <xdr:rowOff>144461</xdr:rowOff>
    </xdr:to>
    <xdr:sp macro="" textlink="">
      <xdr:nvSpPr>
        <xdr:cNvPr id="10" name="TextBox 9">
          <a:extLst>
            <a:ext uri="{FF2B5EF4-FFF2-40B4-BE49-F238E27FC236}">
              <a16:creationId xmlns:a16="http://schemas.microsoft.com/office/drawing/2014/main" xmlns="" id="{00000000-0008-0000-0000-00000A000000}"/>
            </a:ext>
          </a:extLst>
        </xdr:cNvPr>
        <xdr:cNvSpPr txBox="1"/>
      </xdr:nvSpPr>
      <xdr:spPr>
        <a:xfrm>
          <a:off x="568325" y="3460748"/>
          <a:ext cx="2809875" cy="11525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t>Profit is a function of 3 things;</a:t>
          </a:r>
          <a:r>
            <a:rPr lang="en-GB" sz="1100" b="1"/>
            <a:t> Sales, Gross Margin </a:t>
          </a:r>
          <a:r>
            <a:rPr lang="en-GB" sz="1100"/>
            <a:t>and </a:t>
          </a:r>
          <a:r>
            <a:rPr lang="en-GB" sz="1100" b="1"/>
            <a:t>Overhead</a:t>
          </a:r>
          <a:r>
            <a:rPr lang="en-GB" sz="1100"/>
            <a:t>. </a:t>
          </a:r>
          <a:endParaRPr lang="en-GB" sz="800"/>
        </a:p>
        <a:p>
          <a:r>
            <a:rPr lang="en-GB" sz="1100"/>
            <a:t/>
          </a:r>
          <a:br>
            <a:rPr lang="en-GB" sz="1100"/>
          </a:br>
          <a:r>
            <a:rPr lang="en-GB" sz="1100"/>
            <a:t>As a starting place let's understand what your business delivered last year. What were these for your business last year?</a:t>
          </a:r>
        </a:p>
      </xdr:txBody>
    </xdr:sp>
    <xdr:clientData/>
  </xdr:twoCellAnchor>
  <xdr:twoCellAnchor editAs="absolute">
    <xdr:from>
      <xdr:col>4</xdr:col>
      <xdr:colOff>276225</xdr:colOff>
      <xdr:row>3</xdr:row>
      <xdr:rowOff>18609</xdr:rowOff>
    </xdr:from>
    <xdr:to>
      <xdr:col>4</xdr:col>
      <xdr:colOff>828675</xdr:colOff>
      <xdr:row>5</xdr:row>
      <xdr:rowOff>151959</xdr:rowOff>
    </xdr:to>
    <xdr:sp macro="" textlink="">
      <xdr:nvSpPr>
        <xdr:cNvPr id="11" name="TextBox 10">
          <a:extLst>
            <a:ext uri="{FF2B5EF4-FFF2-40B4-BE49-F238E27FC236}">
              <a16:creationId xmlns:a16="http://schemas.microsoft.com/office/drawing/2014/main" xmlns="" id="{00000000-0008-0000-0000-00000B000000}"/>
            </a:ext>
          </a:extLst>
        </xdr:cNvPr>
        <xdr:cNvSpPr txBox="1"/>
      </xdr:nvSpPr>
      <xdr:spPr>
        <a:xfrm>
          <a:off x="3771900" y="1714059"/>
          <a:ext cx="542925"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3200">
              <a:solidFill>
                <a:srgbClr val="114373"/>
              </a:solidFill>
            </a:rPr>
            <a:t>3.</a:t>
          </a:r>
        </a:p>
      </xdr:txBody>
    </xdr:sp>
    <xdr:clientData/>
  </xdr:twoCellAnchor>
  <xdr:twoCellAnchor editAs="absolute">
    <xdr:from>
      <xdr:col>4</xdr:col>
      <xdr:colOff>638175</xdr:colOff>
      <xdr:row>3</xdr:row>
      <xdr:rowOff>153029</xdr:rowOff>
    </xdr:from>
    <xdr:to>
      <xdr:col>6</xdr:col>
      <xdr:colOff>819150</xdr:colOff>
      <xdr:row>5</xdr:row>
      <xdr:rowOff>17539</xdr:rowOff>
    </xdr:to>
    <xdr:sp macro="" textlink="">
      <xdr:nvSpPr>
        <xdr:cNvPr id="12" name="TextBox 11">
          <a:extLst>
            <a:ext uri="{FF2B5EF4-FFF2-40B4-BE49-F238E27FC236}">
              <a16:creationId xmlns:a16="http://schemas.microsoft.com/office/drawing/2014/main" xmlns="" id="{00000000-0008-0000-0000-00000C000000}"/>
            </a:ext>
          </a:extLst>
        </xdr:cNvPr>
        <xdr:cNvSpPr txBox="1"/>
      </xdr:nvSpPr>
      <xdr:spPr>
        <a:xfrm>
          <a:off x="4124325" y="1848479"/>
          <a:ext cx="238125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a:t>Your break even point last year was:</a:t>
          </a:r>
        </a:p>
      </xdr:txBody>
    </xdr:sp>
    <xdr:clientData/>
  </xdr:twoCellAnchor>
  <xdr:twoCellAnchor editAs="absolute">
    <xdr:from>
      <xdr:col>8</xdr:col>
      <xdr:colOff>314325</xdr:colOff>
      <xdr:row>3</xdr:row>
      <xdr:rowOff>18609</xdr:rowOff>
    </xdr:from>
    <xdr:to>
      <xdr:col>8</xdr:col>
      <xdr:colOff>866775</xdr:colOff>
      <xdr:row>5</xdr:row>
      <xdr:rowOff>151959</xdr:rowOff>
    </xdr:to>
    <xdr:sp macro="" textlink="">
      <xdr:nvSpPr>
        <xdr:cNvPr id="13" name="TextBox 12">
          <a:extLst>
            <a:ext uri="{FF2B5EF4-FFF2-40B4-BE49-F238E27FC236}">
              <a16:creationId xmlns:a16="http://schemas.microsoft.com/office/drawing/2014/main" xmlns="" id="{00000000-0008-0000-0000-00000D000000}"/>
            </a:ext>
          </a:extLst>
        </xdr:cNvPr>
        <xdr:cNvSpPr txBox="1"/>
      </xdr:nvSpPr>
      <xdr:spPr>
        <a:xfrm>
          <a:off x="7210425" y="1714059"/>
          <a:ext cx="542925"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3200">
              <a:solidFill>
                <a:srgbClr val="114373"/>
              </a:solidFill>
            </a:rPr>
            <a:t>4.</a:t>
          </a:r>
        </a:p>
      </xdr:txBody>
    </xdr:sp>
    <xdr:clientData/>
  </xdr:twoCellAnchor>
  <xdr:twoCellAnchor editAs="absolute">
    <xdr:from>
      <xdr:col>8</xdr:col>
      <xdr:colOff>809624</xdr:colOff>
      <xdr:row>3</xdr:row>
      <xdr:rowOff>47477</xdr:rowOff>
    </xdr:from>
    <xdr:to>
      <xdr:col>16</xdr:col>
      <xdr:colOff>400050</xdr:colOff>
      <xdr:row>6</xdr:row>
      <xdr:rowOff>38099</xdr:rowOff>
    </xdr:to>
    <xdr:sp macro="" textlink="">
      <xdr:nvSpPr>
        <xdr:cNvPr id="14" name="TextBox 13">
          <a:extLst>
            <a:ext uri="{FF2B5EF4-FFF2-40B4-BE49-F238E27FC236}">
              <a16:creationId xmlns:a16="http://schemas.microsoft.com/office/drawing/2014/main" xmlns="" id="{00000000-0008-0000-0000-00000E000000}"/>
            </a:ext>
          </a:extLst>
        </xdr:cNvPr>
        <xdr:cNvSpPr txBox="1"/>
      </xdr:nvSpPr>
      <xdr:spPr>
        <a:xfrm>
          <a:off x="7886699" y="1733402"/>
          <a:ext cx="5153026" cy="5525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t>Now lets look at the sales you'd need to generate to deliver the profit you</a:t>
          </a:r>
          <a:r>
            <a:rPr lang="en-GB" sz="1100" baseline="0"/>
            <a:t> </a:t>
          </a:r>
          <a:r>
            <a:rPr lang="en-GB" sz="1100"/>
            <a:t>want on your current metrics. You can see these for the year and month.</a:t>
          </a:r>
        </a:p>
      </xdr:txBody>
    </xdr:sp>
    <xdr:clientData/>
  </xdr:twoCellAnchor>
  <xdr:twoCellAnchor editAs="absolute">
    <xdr:from>
      <xdr:col>10</xdr:col>
      <xdr:colOff>590550</xdr:colOff>
      <xdr:row>21</xdr:row>
      <xdr:rowOff>76200</xdr:rowOff>
    </xdr:from>
    <xdr:to>
      <xdr:col>11</xdr:col>
      <xdr:colOff>66675</xdr:colOff>
      <xdr:row>24</xdr:row>
      <xdr:rowOff>0</xdr:rowOff>
    </xdr:to>
    <xdr:sp macro="" textlink="">
      <xdr:nvSpPr>
        <xdr:cNvPr id="15" name="TextBox 14">
          <a:extLst>
            <a:ext uri="{FF2B5EF4-FFF2-40B4-BE49-F238E27FC236}">
              <a16:creationId xmlns:a16="http://schemas.microsoft.com/office/drawing/2014/main" xmlns="" id="{00000000-0008-0000-0000-00000F000000}"/>
            </a:ext>
          </a:extLst>
        </xdr:cNvPr>
        <xdr:cNvSpPr txBox="1"/>
      </xdr:nvSpPr>
      <xdr:spPr>
        <a:xfrm>
          <a:off x="8591550" y="5334000"/>
          <a:ext cx="542925"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3200">
              <a:solidFill>
                <a:srgbClr val="114373"/>
              </a:solidFill>
            </a:rPr>
            <a:t>5.</a:t>
          </a:r>
        </a:p>
      </xdr:txBody>
    </xdr:sp>
    <xdr:clientData/>
  </xdr:twoCellAnchor>
  <xdr:twoCellAnchor editAs="absolute">
    <xdr:from>
      <xdr:col>10</xdr:col>
      <xdr:colOff>990601</xdr:colOff>
      <xdr:row>21</xdr:row>
      <xdr:rowOff>161925</xdr:rowOff>
    </xdr:from>
    <xdr:to>
      <xdr:col>16</xdr:col>
      <xdr:colOff>876301</xdr:colOff>
      <xdr:row>27</xdr:row>
      <xdr:rowOff>106518</xdr:rowOff>
    </xdr:to>
    <xdr:sp macro="" textlink="">
      <xdr:nvSpPr>
        <xdr:cNvPr id="16" name="TextBox 15">
          <a:extLst>
            <a:ext uri="{FF2B5EF4-FFF2-40B4-BE49-F238E27FC236}">
              <a16:creationId xmlns:a16="http://schemas.microsoft.com/office/drawing/2014/main" xmlns="" id="{00000000-0008-0000-0000-000010000000}"/>
            </a:ext>
          </a:extLst>
        </xdr:cNvPr>
        <xdr:cNvSpPr txBox="1"/>
      </xdr:nvSpPr>
      <xdr:spPr>
        <a:xfrm>
          <a:off x="8991601" y="5419725"/>
          <a:ext cx="4171950" cy="11256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a:t>Profit is also a function of your gross margin % and overhead. You may be able to reduce your overheads or increase your margin, which will reduce the sales you need to generate the profit you want and vice versa. Play around with your overheads and margin to see how that impacts the sales you need to generate and what makes most sense for you</a:t>
          </a:r>
        </a:p>
      </xdr:txBody>
    </xdr:sp>
    <xdr:clientData/>
  </xdr:twoCellAnchor>
  <xdr:twoCellAnchor>
    <xdr:from>
      <xdr:col>7</xdr:col>
      <xdr:colOff>104776</xdr:colOff>
      <xdr:row>3</xdr:row>
      <xdr:rowOff>95250</xdr:rowOff>
    </xdr:from>
    <xdr:to>
      <xdr:col>7</xdr:col>
      <xdr:colOff>133350</xdr:colOff>
      <xdr:row>21</xdr:row>
      <xdr:rowOff>9525</xdr:rowOff>
    </xdr:to>
    <xdr:cxnSp macro="">
      <xdr:nvCxnSpPr>
        <xdr:cNvPr id="18" name="Straight Connector 17">
          <a:extLst>
            <a:ext uri="{FF2B5EF4-FFF2-40B4-BE49-F238E27FC236}">
              <a16:creationId xmlns:a16="http://schemas.microsoft.com/office/drawing/2014/main" xmlns="" id="{00000000-0008-0000-0000-000012000000}"/>
            </a:ext>
          </a:extLst>
        </xdr:cNvPr>
        <xdr:cNvCxnSpPr/>
      </xdr:nvCxnSpPr>
      <xdr:spPr>
        <a:xfrm flipH="1" flipV="1">
          <a:off x="7134226" y="1790700"/>
          <a:ext cx="28574" cy="3476625"/>
        </a:xfrm>
        <a:prstGeom prst="line">
          <a:avLst/>
        </a:prstGeom>
        <a:ln>
          <a:solidFill>
            <a:srgbClr val="114373"/>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3</xdr:col>
      <xdr:colOff>209551</xdr:colOff>
      <xdr:row>3</xdr:row>
      <xdr:rowOff>95252</xdr:rowOff>
    </xdr:from>
    <xdr:to>
      <xdr:col>3</xdr:col>
      <xdr:colOff>257175</xdr:colOff>
      <xdr:row>29</xdr:row>
      <xdr:rowOff>47625</xdr:rowOff>
    </xdr:to>
    <xdr:cxnSp macro="">
      <xdr:nvCxnSpPr>
        <xdr:cNvPr id="31" name="Straight Connector 30">
          <a:extLst>
            <a:ext uri="{FF2B5EF4-FFF2-40B4-BE49-F238E27FC236}">
              <a16:creationId xmlns:a16="http://schemas.microsoft.com/office/drawing/2014/main" xmlns="" id="{00000000-0008-0000-0000-00001F000000}"/>
            </a:ext>
          </a:extLst>
        </xdr:cNvPr>
        <xdr:cNvCxnSpPr/>
      </xdr:nvCxnSpPr>
      <xdr:spPr>
        <a:xfrm flipH="1" flipV="1">
          <a:off x="3638551" y="1790702"/>
          <a:ext cx="47624" cy="5076823"/>
        </a:xfrm>
        <a:prstGeom prst="line">
          <a:avLst/>
        </a:prstGeom>
        <a:ln>
          <a:solidFill>
            <a:srgbClr val="114373"/>
          </a:solidFill>
        </a:ln>
      </xdr:spPr>
      <xdr:style>
        <a:lnRef idx="2">
          <a:schemeClr val="accent1"/>
        </a:lnRef>
        <a:fillRef idx="0">
          <a:schemeClr val="accent1"/>
        </a:fillRef>
        <a:effectRef idx="1">
          <a:schemeClr val="accent1"/>
        </a:effectRef>
        <a:fontRef idx="minor">
          <a:schemeClr val="tx1"/>
        </a:fontRef>
      </xdr:style>
    </xdr:cxnSp>
    <xdr:clientData/>
  </xdr:twoCellAnchor>
  <xdr:twoCellAnchor editAs="absolute">
    <xdr:from>
      <xdr:col>4</xdr:col>
      <xdr:colOff>352425</xdr:colOff>
      <xdr:row>21</xdr:row>
      <xdr:rowOff>119063</xdr:rowOff>
    </xdr:from>
    <xdr:to>
      <xdr:col>10</xdr:col>
      <xdr:colOff>514350</xdr:colOff>
      <xdr:row>29</xdr:row>
      <xdr:rowOff>57151</xdr:rowOff>
    </xdr:to>
    <xdr:graphicFrame macro="">
      <xdr:nvGraphicFramePr>
        <xdr:cNvPr id="20" name="Chart 19">
          <a:extLst>
            <a:ext uri="{FF2B5EF4-FFF2-40B4-BE49-F238E27FC236}">
              <a16:creationId xmlns:a16="http://schemas.microsoft.com/office/drawing/2014/main" xmlns="" id="{00000000-0008-0000-0000-00001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157956</xdr:colOff>
      <xdr:row>27</xdr:row>
      <xdr:rowOff>11911</xdr:rowOff>
    </xdr:from>
    <xdr:to>
      <xdr:col>2</xdr:col>
      <xdr:colOff>40481</xdr:colOff>
      <xdr:row>29</xdr:row>
      <xdr:rowOff>91286</xdr:rowOff>
    </xdr:to>
    <xdr:sp macro="" textlink="">
      <xdr:nvSpPr>
        <xdr:cNvPr id="19" name="TextBox 18">
          <a:extLst>
            <a:ext uri="{FF2B5EF4-FFF2-40B4-BE49-F238E27FC236}">
              <a16:creationId xmlns:a16="http://schemas.microsoft.com/office/drawing/2014/main" xmlns="" id="{F1AB49D4-7EB6-47EE-9061-264E4B84C1C6}"/>
            </a:ext>
          </a:extLst>
        </xdr:cNvPr>
        <xdr:cNvSpPr txBox="1"/>
      </xdr:nvSpPr>
      <xdr:spPr>
        <a:xfrm>
          <a:off x="157956" y="6488911"/>
          <a:ext cx="2085181" cy="460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000">
              <a:solidFill>
                <a:srgbClr val="114373"/>
              </a:solidFill>
            </a:rPr>
            <a:t>Legal Disclaimer</a:t>
          </a:r>
        </a:p>
      </xdr:txBody>
    </xdr:sp>
    <xdr:clientData/>
  </xdr:twoCellAnchor>
  <xdr:twoCellAnchor editAs="absolute">
    <xdr:from>
      <xdr:col>0</xdr:col>
      <xdr:colOff>139691</xdr:colOff>
      <xdr:row>29</xdr:row>
      <xdr:rowOff>65095</xdr:rowOff>
    </xdr:from>
    <xdr:to>
      <xdr:col>3</xdr:col>
      <xdr:colOff>350836</xdr:colOff>
      <xdr:row>31</xdr:row>
      <xdr:rowOff>39693</xdr:rowOff>
    </xdr:to>
    <xdr:sp macro="" textlink="">
      <xdr:nvSpPr>
        <xdr:cNvPr id="22" name="TextBox 21">
          <a:extLst>
            <a:ext uri="{FF2B5EF4-FFF2-40B4-BE49-F238E27FC236}">
              <a16:creationId xmlns:a16="http://schemas.microsoft.com/office/drawing/2014/main" xmlns="" id="{49082DB5-2245-4F5A-8FE1-5C86671FF8C8}"/>
            </a:ext>
          </a:extLst>
        </xdr:cNvPr>
        <xdr:cNvSpPr txBox="1"/>
      </xdr:nvSpPr>
      <xdr:spPr>
        <a:xfrm>
          <a:off x="139691" y="6653220"/>
          <a:ext cx="3392495" cy="3397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a:solidFill>
                <a:srgbClr val="114373"/>
              </a:solidFill>
            </a:rPr>
            <a:t>Read and accept before</a:t>
          </a:r>
          <a:r>
            <a:rPr lang="en-GB" sz="1400" baseline="0">
              <a:solidFill>
                <a:srgbClr val="114373"/>
              </a:solidFill>
            </a:rPr>
            <a:t> using this model</a:t>
          </a:r>
          <a:endParaRPr lang="en-GB" sz="1400">
            <a:solidFill>
              <a:srgbClr val="114373"/>
            </a:solidFill>
          </a:endParaRPr>
        </a:p>
      </xdr:txBody>
    </xdr:sp>
    <xdr:clientData/>
  </xdr:twoCellAnchor>
  <xdr:twoCellAnchor editAs="absolute">
    <xdr:from>
      <xdr:col>5</xdr:col>
      <xdr:colOff>2381</xdr:colOff>
      <xdr:row>0</xdr:row>
      <xdr:rowOff>277813</xdr:rowOff>
    </xdr:from>
    <xdr:to>
      <xdr:col>12</xdr:col>
      <xdr:colOff>419096</xdr:colOff>
      <xdr:row>0</xdr:row>
      <xdr:rowOff>617536</xdr:rowOff>
    </xdr:to>
    <xdr:sp macro="" textlink="">
      <xdr:nvSpPr>
        <xdr:cNvPr id="25" name="TextBox 24">
          <a:extLst>
            <a:ext uri="{FF2B5EF4-FFF2-40B4-BE49-F238E27FC236}">
              <a16:creationId xmlns:a16="http://schemas.microsoft.com/office/drawing/2014/main" xmlns="" id="{27E932DD-81AE-4EC1-85E7-B1DBE8AE71AC}"/>
            </a:ext>
          </a:extLst>
        </xdr:cNvPr>
        <xdr:cNvSpPr txBox="1"/>
      </xdr:nvSpPr>
      <xdr:spPr>
        <a:xfrm>
          <a:off x="4869656" y="277813"/>
          <a:ext cx="4643434" cy="3397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a:solidFill>
                <a:srgbClr val="FF0000"/>
              </a:solidFill>
            </a:rPr>
            <a:t>Before</a:t>
          </a:r>
          <a:r>
            <a:rPr lang="en-GB" sz="1600" baseline="0">
              <a:solidFill>
                <a:srgbClr val="FF0000"/>
              </a:solidFill>
            </a:rPr>
            <a:t> using this model please see Disclaimer below</a:t>
          </a:r>
          <a:endParaRPr lang="en-GB" sz="1600">
            <a:solidFill>
              <a:srgbClr val="FF0000"/>
            </a:solidFill>
          </a:endParaRPr>
        </a:p>
      </xdr:txBody>
    </xdr:sp>
    <xdr:clientData/>
  </xdr:twoCellAnchor>
  <xdr:twoCellAnchor editAs="absolute">
    <xdr:from>
      <xdr:col>0</xdr:col>
      <xdr:colOff>163504</xdr:colOff>
      <xdr:row>30</xdr:row>
      <xdr:rowOff>188126</xdr:rowOff>
    </xdr:from>
    <xdr:to>
      <xdr:col>12</xdr:col>
      <xdr:colOff>242878</xdr:colOff>
      <xdr:row>39</xdr:row>
      <xdr:rowOff>115999</xdr:rowOff>
    </xdr:to>
    <xdr:sp macro="" textlink="">
      <xdr:nvSpPr>
        <xdr:cNvPr id="23" name="TextBox 22">
          <a:extLst>
            <a:ext uri="{FF2B5EF4-FFF2-40B4-BE49-F238E27FC236}">
              <a16:creationId xmlns:a16="http://schemas.microsoft.com/office/drawing/2014/main" xmlns="" id="{213A87E6-655C-452B-83B8-2427CD8C3660}"/>
            </a:ext>
          </a:extLst>
        </xdr:cNvPr>
        <xdr:cNvSpPr txBox="1"/>
      </xdr:nvSpPr>
      <xdr:spPr>
        <a:xfrm>
          <a:off x="163504" y="7236626"/>
          <a:ext cx="9187655" cy="16423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a:solidFill>
                <a:schemeClr val="tx1"/>
              </a:solidFill>
              <a:effectLst/>
              <a:latin typeface="+mn-lt"/>
              <a:ea typeface="+mn-ea"/>
              <a:cs typeface="+mn-cs"/>
            </a:rPr>
            <a:t>This financial modelling tool (“Model”) has been prepared originally by Business Growth Consulting Network LLP (trading as Business Growth Institute and Business Growth Services) (“BGS”) and is for illustrative purposes only.  BGCN is not responsible for the use, interpretation or adequacy of the Model at any time by any user. For the avoidance of doubt when accessing the Model, know that:</a:t>
          </a:r>
        </a:p>
        <a:p>
          <a:pPr lvl="0"/>
          <a:r>
            <a:rPr lang="en-GB" sz="1100">
              <a:solidFill>
                <a:schemeClr val="tx1"/>
              </a:solidFill>
              <a:effectLst/>
              <a:latin typeface="+mn-lt"/>
              <a:ea typeface="+mn-ea"/>
              <a:cs typeface="+mn-cs"/>
              <a:sym typeface="Wingdings" panose="05000000000000000000" pitchFamily="2" charset="2"/>
            </a:rPr>
            <a:t> </a:t>
          </a:r>
          <a:r>
            <a:rPr lang="en-GB" sz="1100">
              <a:solidFill>
                <a:schemeClr val="tx1"/>
              </a:solidFill>
              <a:effectLst/>
              <a:latin typeface="+mn-lt"/>
              <a:ea typeface="+mn-ea"/>
              <a:cs typeface="+mn-cs"/>
            </a:rPr>
            <a:t>The purpose of this Model is to communicate a financial modelling concept or technique.</a:t>
          </a:r>
        </a:p>
        <a:p>
          <a:pPr lvl="0"/>
          <a:r>
            <a:rPr lang="en-GB" sz="1100">
              <a:solidFill>
                <a:schemeClr val="tx1"/>
              </a:solidFill>
              <a:effectLst/>
              <a:latin typeface="+mn-lt"/>
              <a:ea typeface="+mn-ea"/>
              <a:cs typeface="+mn-cs"/>
              <a:sym typeface="Wingdings" panose="05000000000000000000" pitchFamily="2" charset="2"/>
            </a:rPr>
            <a:t> </a:t>
          </a:r>
          <a:r>
            <a:rPr lang="en-GB" sz="1100">
              <a:solidFill>
                <a:schemeClr val="tx1"/>
              </a:solidFill>
              <a:effectLst/>
              <a:latin typeface="+mn-lt"/>
              <a:ea typeface="+mn-ea"/>
              <a:cs typeface="+mn-cs"/>
            </a:rPr>
            <a:t>The Model should not be used for commercial analysis or decisions.</a:t>
          </a:r>
        </a:p>
        <a:p>
          <a:pPr lvl="0"/>
          <a:r>
            <a:rPr lang="en-GB" sz="1100">
              <a:solidFill>
                <a:schemeClr val="tx1"/>
              </a:solidFill>
              <a:effectLst/>
              <a:latin typeface="+mn-lt"/>
              <a:ea typeface="+mn-ea"/>
              <a:cs typeface="+mn-cs"/>
              <a:sym typeface="Wingdings" panose="05000000000000000000" pitchFamily="2" charset="2"/>
            </a:rPr>
            <a:t> </a:t>
          </a:r>
          <a:r>
            <a:rPr lang="en-GB" sz="1100">
              <a:solidFill>
                <a:schemeClr val="tx1"/>
              </a:solidFill>
              <a:effectLst/>
              <a:latin typeface="+mn-lt"/>
              <a:ea typeface="+mn-ea"/>
              <a:cs typeface="+mn-cs"/>
            </a:rPr>
            <a:t>No responsibility is taken by BGCN for its adequacy or accuracy.</a:t>
          </a:r>
        </a:p>
        <a:p>
          <a:pPr lvl="0"/>
          <a:r>
            <a:rPr lang="en-GB" sz="1100">
              <a:solidFill>
                <a:schemeClr val="tx1"/>
              </a:solidFill>
              <a:effectLst/>
              <a:latin typeface="+mn-lt"/>
              <a:ea typeface="+mn-ea"/>
              <a:cs typeface="+mn-cs"/>
              <a:sym typeface="Wingdings" panose="05000000000000000000" pitchFamily="2" charset="2"/>
            </a:rPr>
            <a:t> </a:t>
          </a:r>
          <a:r>
            <a:rPr lang="en-GB" sz="1100">
              <a:solidFill>
                <a:schemeClr val="tx1"/>
              </a:solidFill>
              <a:effectLst/>
              <a:latin typeface="+mn-lt"/>
              <a:ea typeface="+mn-ea"/>
              <a:cs typeface="+mn-cs"/>
            </a:rPr>
            <a:t>Users are solely responsible for performing their own due diligence.</a:t>
          </a:r>
        </a:p>
        <a:p>
          <a:pPr lvl="0"/>
          <a:r>
            <a:rPr lang="en-GB" sz="1100">
              <a:solidFill>
                <a:schemeClr val="tx1"/>
              </a:solidFill>
              <a:effectLst/>
              <a:latin typeface="+mn-lt"/>
              <a:ea typeface="+mn-ea"/>
              <a:cs typeface="+mn-cs"/>
              <a:sym typeface="Wingdings" panose="05000000000000000000" pitchFamily="2" charset="2"/>
            </a:rPr>
            <a:t> </a:t>
          </a:r>
          <a:r>
            <a:rPr lang="en-GB" sz="1100">
              <a:solidFill>
                <a:schemeClr val="tx1"/>
              </a:solidFill>
              <a:effectLst/>
              <a:latin typeface="+mn-lt"/>
              <a:ea typeface="+mn-ea"/>
              <a:cs typeface="+mn-cs"/>
            </a:rPr>
            <a:t>BGCN is not responsible for the integrity of the electronic file.</a:t>
          </a:r>
        </a:p>
        <a:p>
          <a:r>
            <a:rPr lang="en-GB" sz="1100">
              <a:solidFill>
                <a:schemeClr val="tx1"/>
              </a:solidFill>
              <a:effectLst/>
              <a:latin typeface="+mn-lt"/>
              <a:ea typeface="+mn-ea"/>
              <a:cs typeface="+mn-cs"/>
              <a:sym typeface="Wingdings" panose="05000000000000000000" pitchFamily="2" charset="2"/>
            </a:rPr>
            <a:t> </a:t>
          </a:r>
          <a:r>
            <a:rPr lang="en-GB" sz="1100">
              <a:solidFill>
                <a:schemeClr val="tx1"/>
              </a:solidFill>
              <a:effectLst/>
              <a:latin typeface="+mn-lt"/>
              <a:ea typeface="+mn-ea"/>
              <a:cs typeface="+mn-cs"/>
            </a:rPr>
            <a:t>BGCN does not assume responsibility for any modification, interpretation, usage or decisions made by any user.</a:t>
          </a:r>
          <a:endParaRPr lang="en-GB" sz="1100"/>
        </a:p>
      </xdr:txBody>
    </xdr:sp>
    <xdr:clientData/>
  </xdr:twoCellAnchor>
  <xdr:twoCellAnchor editAs="oneCell">
    <xdr:from>
      <xdr:col>0</xdr:col>
      <xdr:colOff>0</xdr:colOff>
      <xdr:row>0</xdr:row>
      <xdr:rowOff>0</xdr:rowOff>
    </xdr:from>
    <xdr:to>
      <xdr:col>2</xdr:col>
      <xdr:colOff>581025</xdr:colOff>
      <xdr:row>0</xdr:row>
      <xdr:rowOff>787269</xdr:rowOff>
    </xdr:to>
    <xdr:pic>
      <xdr:nvPicPr>
        <xdr:cNvPr id="2" name="Picture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2790825" cy="78726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T31"/>
  <sheetViews>
    <sheetView showGridLines="0" tabSelected="1" zoomScale="80" zoomScaleNormal="80" workbookViewId="0">
      <selection activeCell="C5" sqref="C5"/>
    </sheetView>
    <sheetView showGridLines="0" tabSelected="1" workbookViewId="1">
      <selection activeCell="S10" sqref="S10"/>
    </sheetView>
  </sheetViews>
  <sheetFormatPr defaultRowHeight="15" x14ac:dyDescent="0.25"/>
  <cols>
    <col min="2" max="2" width="24" style="1" customWidth="1"/>
    <col min="3" max="3" width="13" customWidth="1"/>
    <col min="4" max="4" width="6.42578125" customWidth="1"/>
    <col min="5" max="5" width="20.42578125" customWidth="1"/>
    <col min="6" max="6" width="12.5703125" bestFit="1" customWidth="1"/>
    <col min="7" max="7" width="14.5703125" bestFit="1" customWidth="1"/>
    <col min="8" max="8" width="3.42578125" customWidth="1"/>
    <col min="9" max="9" width="15.5703125" customWidth="1"/>
    <col min="10" max="10" width="1" customWidth="1"/>
    <col min="11" max="11" width="15.5703125" customWidth="1"/>
    <col min="12" max="12" width="1.140625" customWidth="1"/>
    <col min="13" max="13" width="15.5703125" customWidth="1"/>
    <col min="14" max="14" width="2.85546875" customWidth="1"/>
    <col min="15" max="17" width="14.5703125" customWidth="1"/>
    <col min="18" max="18" width="10.42578125" bestFit="1" customWidth="1"/>
  </cols>
  <sheetData>
    <row r="1" spans="1:20" ht="63.75" customHeight="1" x14ac:dyDescent="0.25">
      <c r="Q1" s="19" t="s">
        <v>16</v>
      </c>
    </row>
    <row r="2" spans="1:20" ht="10.5" customHeight="1" x14ac:dyDescent="0.25">
      <c r="A2" s="16"/>
      <c r="B2" s="17"/>
      <c r="C2" s="16"/>
      <c r="D2" s="16"/>
      <c r="E2" s="16"/>
      <c r="F2" s="16"/>
      <c r="G2" s="16"/>
      <c r="H2" s="16"/>
      <c r="I2" s="16"/>
      <c r="J2" s="16"/>
      <c r="K2" s="16"/>
      <c r="L2" s="16"/>
      <c r="M2" s="16"/>
      <c r="N2" s="16"/>
      <c r="O2" s="16"/>
      <c r="P2" s="16"/>
      <c r="Q2" s="16"/>
    </row>
    <row r="3" spans="1:20" ht="59.25" customHeight="1" x14ac:dyDescent="0.25"/>
    <row r="4" spans="1:20" s="1" customFormat="1" ht="15.75" thickBot="1" x14ac:dyDescent="0.3">
      <c r="D4" s="15"/>
      <c r="E4"/>
      <c r="F4"/>
      <c r="G4"/>
      <c r="H4"/>
      <c r="I4"/>
      <c r="J4"/>
      <c r="K4"/>
      <c r="L4"/>
      <c r="M4"/>
      <c r="N4"/>
      <c r="O4"/>
      <c r="P4"/>
      <c r="Q4"/>
      <c r="T4" s="13"/>
    </row>
    <row r="5" spans="1:20" s="1" customFormat="1" ht="15.75" thickBot="1" x14ac:dyDescent="0.3">
      <c r="C5" s="56">
        <v>100000</v>
      </c>
      <c r="D5" s="20"/>
      <c r="E5"/>
      <c r="F5"/>
      <c r="G5"/>
      <c r="H5"/>
      <c r="I5"/>
      <c r="J5"/>
      <c r="K5"/>
      <c r="L5"/>
      <c r="M5"/>
      <c r="N5"/>
      <c r="O5"/>
      <c r="P5"/>
      <c r="Q5"/>
      <c r="T5" s="4"/>
    </row>
    <row r="6" spans="1:20" s="1" customFormat="1" x14ac:dyDescent="0.25">
      <c r="D6" s="15"/>
      <c r="E6"/>
      <c r="F6"/>
      <c r="G6"/>
      <c r="H6"/>
      <c r="I6"/>
      <c r="J6"/>
      <c r="K6"/>
      <c r="L6"/>
      <c r="M6"/>
      <c r="N6"/>
      <c r="O6"/>
      <c r="P6"/>
      <c r="Q6"/>
      <c r="T6" s="4"/>
    </row>
    <row r="7" spans="1:20" x14ac:dyDescent="0.25">
      <c r="D7" s="14"/>
      <c r="E7" s="1"/>
      <c r="F7" s="62" t="s">
        <v>0</v>
      </c>
      <c r="G7" s="62"/>
      <c r="H7" s="1"/>
      <c r="I7" s="62" t="s">
        <v>1</v>
      </c>
      <c r="J7" s="62"/>
      <c r="K7" s="62"/>
      <c r="L7" s="62"/>
      <c r="M7" s="62"/>
      <c r="N7" s="1"/>
      <c r="O7" s="62" t="s">
        <v>2</v>
      </c>
      <c r="P7" s="62"/>
      <c r="Q7" s="62"/>
    </row>
    <row r="8" spans="1:20" ht="15.75" thickBot="1" x14ac:dyDescent="0.3">
      <c r="B8"/>
      <c r="D8" s="14"/>
      <c r="E8" s="1"/>
      <c r="F8" s="1" t="s">
        <v>3</v>
      </c>
      <c r="G8" s="1" t="s">
        <v>4</v>
      </c>
      <c r="H8" s="1"/>
      <c r="I8" s="2" t="s">
        <v>5</v>
      </c>
      <c r="J8" s="2"/>
      <c r="K8" s="2" t="s">
        <v>6</v>
      </c>
      <c r="L8" s="2"/>
      <c r="M8" s="2" t="s">
        <v>7</v>
      </c>
      <c r="N8" s="1"/>
      <c r="O8" s="2" t="s">
        <v>5</v>
      </c>
      <c r="P8" s="2" t="s">
        <v>6</v>
      </c>
      <c r="Q8" s="2" t="s">
        <v>7</v>
      </c>
    </row>
    <row r="9" spans="1:20" ht="15.75" thickBot="1" x14ac:dyDescent="0.3">
      <c r="C9" s="56">
        <v>75000</v>
      </c>
      <c r="D9" s="14"/>
      <c r="E9" s="1" t="s">
        <v>8</v>
      </c>
      <c r="F9" s="1"/>
      <c r="G9" s="1"/>
      <c r="H9" s="1"/>
      <c r="I9" s="51">
        <f>worstcase</f>
        <v>75000</v>
      </c>
      <c r="J9" s="51"/>
      <c r="K9" s="51">
        <f>targetprofit</f>
        <v>100000</v>
      </c>
      <c r="L9" s="51"/>
      <c r="M9" s="51">
        <f>bestcase</f>
        <v>125000</v>
      </c>
      <c r="N9" s="1"/>
      <c r="O9" s="3">
        <f>I9/12</f>
        <v>6250</v>
      </c>
      <c r="P9" s="3">
        <f>K9/12</f>
        <v>8333.3333333333339</v>
      </c>
      <c r="Q9" s="3">
        <f t="shared" ref="Q9" si="0">M9/12</f>
        <v>10416.666666666666</v>
      </c>
    </row>
    <row r="10" spans="1:20" x14ac:dyDescent="0.25">
      <c r="B10"/>
      <c r="D10" s="14"/>
      <c r="E10" s="1"/>
      <c r="I10" s="38"/>
      <c r="J10" s="38"/>
      <c r="O10" s="4"/>
      <c r="P10" s="4"/>
      <c r="Q10" s="4"/>
    </row>
    <row r="11" spans="1:20" ht="19.5" thickBot="1" x14ac:dyDescent="0.35">
      <c r="B11"/>
      <c r="D11" s="14"/>
      <c r="E11" s="59" t="s">
        <v>9</v>
      </c>
      <c r="F11" s="26">
        <f>G11/12</f>
        <v>41666.666666666664</v>
      </c>
      <c r="G11" s="29">
        <f>latestsales</f>
        <v>500000</v>
      </c>
      <c r="H11" s="5"/>
      <c r="I11" s="44">
        <f>I13*(100%/I14)</f>
        <v>714285.71428571432</v>
      </c>
      <c r="J11" s="44"/>
      <c r="K11" s="45">
        <f>K13*(100%/K14)</f>
        <v>625000</v>
      </c>
      <c r="L11" s="45"/>
      <c r="M11" s="45">
        <f t="shared" ref="M11" si="1">M13*(100%/M14)</f>
        <v>588888.88888888888</v>
      </c>
      <c r="N11" s="46"/>
      <c r="O11" s="47">
        <f>I11/12</f>
        <v>59523.809523809527</v>
      </c>
      <c r="P11" s="47">
        <f t="shared" ref="P11:P12" si="2">K11/12</f>
        <v>52083.333333333336</v>
      </c>
      <c r="Q11" s="48">
        <f>M11/12</f>
        <v>49074.074074074073</v>
      </c>
    </row>
    <row r="12" spans="1:20" ht="15.75" thickBot="1" x14ac:dyDescent="0.3">
      <c r="C12" s="56">
        <v>125000</v>
      </c>
      <c r="D12" s="14"/>
      <c r="E12" s="1" t="s">
        <v>10</v>
      </c>
      <c r="F12" s="5">
        <f>G12/12</f>
        <v>25000</v>
      </c>
      <c r="G12" s="61">
        <f>latestcostofsales</f>
        <v>300000</v>
      </c>
      <c r="H12" s="5"/>
      <c r="I12" s="39">
        <f>I11-I13</f>
        <v>464285.71428571432</v>
      </c>
      <c r="J12" s="39"/>
      <c r="K12" s="5">
        <f t="shared" ref="K12:M12" si="3">K11-K13</f>
        <v>375000</v>
      </c>
      <c r="L12" s="5"/>
      <c r="M12" s="5">
        <f t="shared" si="3"/>
        <v>323888.88888888888</v>
      </c>
      <c r="O12" s="3">
        <f>I12/12</f>
        <v>38690.476190476191</v>
      </c>
      <c r="P12" s="3">
        <f t="shared" si="2"/>
        <v>31250</v>
      </c>
      <c r="Q12" s="3">
        <f>M12/12</f>
        <v>26990.740740740741</v>
      </c>
    </row>
    <row r="13" spans="1:20" ht="15.75" thickBot="1" x14ac:dyDescent="0.3">
      <c r="B13"/>
      <c r="D13" s="14"/>
      <c r="E13" s="1" t="s">
        <v>11</v>
      </c>
      <c r="F13" s="6">
        <f>F11-F12</f>
        <v>16666.666666666664</v>
      </c>
      <c r="G13" s="31">
        <f>G11-G12</f>
        <v>200000</v>
      </c>
      <c r="H13" s="5"/>
      <c r="I13" s="6">
        <f>I16+I18</f>
        <v>250000</v>
      </c>
      <c r="J13" s="6"/>
      <c r="K13" s="6">
        <f>K16+K18</f>
        <v>250000</v>
      </c>
      <c r="L13" s="6"/>
      <c r="M13" s="6">
        <f>M16+M18</f>
        <v>265000</v>
      </c>
      <c r="O13" s="6">
        <f>O16+O18</f>
        <v>20833.333333333336</v>
      </c>
      <c r="P13" s="6">
        <f>P16+P18</f>
        <v>20833.333333333336</v>
      </c>
      <c r="Q13" s="6">
        <f>Q16+Q18</f>
        <v>22083.333333333332</v>
      </c>
    </row>
    <row r="14" spans="1:20" ht="15.75" thickBot="1" x14ac:dyDescent="0.3">
      <c r="D14" s="14"/>
      <c r="E14" s="1" t="s">
        <v>12</v>
      </c>
      <c r="F14" s="7">
        <f>F13/F11</f>
        <v>0.39999999999999997</v>
      </c>
      <c r="G14" s="32">
        <f>G13/G11</f>
        <v>0.4</v>
      </c>
      <c r="H14" s="5"/>
      <c r="I14" s="54">
        <v>0.35</v>
      </c>
      <c r="J14" s="40"/>
      <c r="K14" s="55">
        <v>0.4</v>
      </c>
      <c r="L14" s="37"/>
      <c r="M14" s="55">
        <v>0.45</v>
      </c>
      <c r="O14" s="8">
        <f>I14</f>
        <v>0.35</v>
      </c>
      <c r="P14" s="8">
        <f>K14</f>
        <v>0.4</v>
      </c>
      <c r="Q14" s="8">
        <f t="shared" ref="Q14" si="4">M14</f>
        <v>0.45</v>
      </c>
    </row>
    <row r="15" spans="1:20" ht="7.5" customHeight="1" thickBot="1" x14ac:dyDescent="0.3">
      <c r="D15" s="14"/>
      <c r="E15" s="34"/>
      <c r="F15" s="23"/>
      <c r="G15" s="32"/>
      <c r="H15" s="35"/>
      <c r="I15" s="41"/>
      <c r="J15" s="41"/>
      <c r="K15" s="23"/>
      <c r="L15" s="23"/>
      <c r="M15" s="23"/>
      <c r="N15" s="33"/>
      <c r="O15" s="23"/>
      <c r="P15" s="23"/>
      <c r="Q15" s="23"/>
    </row>
    <row r="16" spans="1:20" s="33" customFormat="1" ht="15.75" thickBot="1" x14ac:dyDescent="0.3">
      <c r="B16" s="34"/>
      <c r="E16" s="1" t="s">
        <v>13</v>
      </c>
      <c r="F16" s="5">
        <f>G16/12</f>
        <v>12500</v>
      </c>
      <c r="G16" s="61">
        <f>latestoverheads</f>
        <v>150000</v>
      </c>
      <c r="H16" s="5"/>
      <c r="I16" s="52">
        <v>175000</v>
      </c>
      <c r="J16" s="50"/>
      <c r="K16" s="53">
        <v>150000</v>
      </c>
      <c r="L16" s="35"/>
      <c r="M16" s="53">
        <v>140000</v>
      </c>
      <c r="N16"/>
      <c r="O16" s="21">
        <f>I16/12</f>
        <v>14583.333333333334</v>
      </c>
      <c r="P16" s="21">
        <f>K16/12</f>
        <v>12500</v>
      </c>
      <c r="Q16" s="21">
        <f>M16/12</f>
        <v>11666.666666666666</v>
      </c>
    </row>
    <row r="17" spans="2:20" s="33" customFormat="1" x14ac:dyDescent="0.25">
      <c r="B17" s="34"/>
      <c r="E17" s="15"/>
      <c r="F17" s="22"/>
      <c r="G17" s="30"/>
      <c r="H17" s="22"/>
      <c r="I17" s="30"/>
      <c r="J17" s="30"/>
      <c r="K17" s="30"/>
      <c r="L17" s="30"/>
      <c r="M17" s="30"/>
      <c r="N17" s="14"/>
      <c r="O17" s="36"/>
      <c r="P17" s="36"/>
      <c r="Q17" s="36"/>
    </row>
    <row r="18" spans="2:20" ht="15.75" thickBot="1" x14ac:dyDescent="0.3">
      <c r="B18"/>
      <c r="D18" s="14"/>
      <c r="E18" s="1" t="s">
        <v>14</v>
      </c>
      <c r="F18" s="60">
        <f>F13-F16</f>
        <v>4166.6666666666642</v>
      </c>
      <c r="G18" s="60">
        <f>G13-G16</f>
        <v>50000</v>
      </c>
      <c r="H18" s="5"/>
      <c r="I18" s="9">
        <f>I9</f>
        <v>75000</v>
      </c>
      <c r="J18" s="9"/>
      <c r="K18" s="9">
        <f>K9</f>
        <v>100000</v>
      </c>
      <c r="L18" s="9"/>
      <c r="M18" s="9">
        <f>M9</f>
        <v>125000</v>
      </c>
      <c r="O18" s="27">
        <f>I18/12</f>
        <v>6250</v>
      </c>
      <c r="P18" s="11">
        <f>K18/12</f>
        <v>8333.3333333333339</v>
      </c>
      <c r="Q18" s="27">
        <f>M18/12</f>
        <v>10416.666666666666</v>
      </c>
    </row>
    <row r="19" spans="2:20" s="14" customFormat="1" ht="16.5" thickTop="1" thickBot="1" x14ac:dyDescent="0.3">
      <c r="E19" s="1" t="s">
        <v>12</v>
      </c>
      <c r="F19" s="10">
        <f>F18/F11</f>
        <v>9.999999999999995E-2</v>
      </c>
      <c r="G19" s="10">
        <f>G18/G11</f>
        <v>0.1</v>
      </c>
      <c r="H19" s="5"/>
      <c r="I19" s="42">
        <f>I18/I11</f>
        <v>0.105</v>
      </c>
      <c r="J19" s="42"/>
      <c r="K19" s="10">
        <f>K18/K11</f>
        <v>0.16</v>
      </c>
      <c r="L19" s="10"/>
      <c r="M19" s="10">
        <f>M18/M11</f>
        <v>0.21226415094339623</v>
      </c>
      <c r="N19"/>
      <c r="O19" s="10">
        <f>O18/O11</f>
        <v>0.105</v>
      </c>
      <c r="P19" s="10">
        <f>P18/P11</f>
        <v>0.16</v>
      </c>
      <c r="Q19" s="10">
        <f>Q18/Q11</f>
        <v>0.21226415094339621</v>
      </c>
    </row>
    <row r="20" spans="2:20" ht="15.75" thickBot="1" x14ac:dyDescent="0.3">
      <c r="B20" t="s">
        <v>17</v>
      </c>
      <c r="C20" s="57">
        <v>500000</v>
      </c>
      <c r="D20" s="14"/>
      <c r="E20" s="1"/>
      <c r="F20" s="5"/>
      <c r="G20" s="5"/>
      <c r="H20" s="5"/>
      <c r="I20" s="39"/>
      <c r="J20" s="39"/>
      <c r="K20" s="5"/>
      <c r="L20" s="5"/>
      <c r="M20" s="5"/>
    </row>
    <row r="21" spans="2:20" ht="19.5" thickBot="1" x14ac:dyDescent="0.35">
      <c r="B21"/>
      <c r="C21" s="18"/>
      <c r="D21" s="14"/>
      <c r="E21" s="59" t="s">
        <v>15</v>
      </c>
      <c r="F21" s="49">
        <f>F16/F14</f>
        <v>31250.000000000004</v>
      </c>
      <c r="G21" s="49">
        <f>G16/G14</f>
        <v>375000</v>
      </c>
      <c r="H21" s="5"/>
      <c r="I21" s="43">
        <f>I16/I14</f>
        <v>500000.00000000006</v>
      </c>
      <c r="J21" s="43"/>
      <c r="K21" s="25">
        <f>K16/K14</f>
        <v>375000</v>
      </c>
      <c r="L21" s="25"/>
      <c r="M21" s="25">
        <f>M16/M14</f>
        <v>311111.11111111112</v>
      </c>
      <c r="N21" s="24"/>
      <c r="O21" s="28">
        <f>I21/12</f>
        <v>41666.666666666672</v>
      </c>
      <c r="P21" s="28">
        <f>K21/12</f>
        <v>31250</v>
      </c>
      <c r="Q21" s="28">
        <f t="shared" ref="Q21" si="5">M21/12</f>
        <v>25925.925925925927</v>
      </c>
      <c r="R21" s="13"/>
    </row>
    <row r="22" spans="2:20" ht="16.5" thickTop="1" thickBot="1" x14ac:dyDescent="0.3">
      <c r="B22" t="s">
        <v>18</v>
      </c>
      <c r="C22" s="57">
        <v>300000</v>
      </c>
      <c r="D22" s="20"/>
      <c r="E22" s="1"/>
      <c r="F22" s="5"/>
      <c r="G22" s="5"/>
      <c r="H22" s="5"/>
    </row>
    <row r="23" spans="2:20" ht="15.75" thickBot="1" x14ac:dyDescent="0.3">
      <c r="B23"/>
      <c r="C23" s="18"/>
      <c r="D23" s="14"/>
      <c r="E23" s="1"/>
      <c r="F23" s="5"/>
      <c r="G23" s="5"/>
      <c r="H23" s="5"/>
      <c r="I23" s="12"/>
      <c r="J23" s="12"/>
      <c r="K23" s="12"/>
      <c r="L23" s="12"/>
      <c r="M23" s="12"/>
      <c r="O23" s="12"/>
      <c r="P23" s="12"/>
      <c r="Q23" s="12"/>
      <c r="T23" s="1"/>
    </row>
    <row r="24" spans="2:20" ht="15.75" thickBot="1" x14ac:dyDescent="0.3">
      <c r="B24" t="s">
        <v>13</v>
      </c>
      <c r="C24" s="57">
        <v>150000</v>
      </c>
      <c r="D24" s="20"/>
      <c r="E24" s="1"/>
      <c r="F24" s="5"/>
      <c r="G24" s="5"/>
      <c r="H24" s="5"/>
      <c r="T24" s="1"/>
    </row>
    <row r="25" spans="2:20" x14ac:dyDescent="0.25">
      <c r="D25" s="14"/>
      <c r="E25" s="1"/>
      <c r="F25" s="5"/>
      <c r="G25" s="5"/>
      <c r="H25" s="5"/>
    </row>
    <row r="26" spans="2:20" x14ac:dyDescent="0.25">
      <c r="D26" s="20"/>
      <c r="E26" s="1"/>
    </row>
    <row r="27" spans="2:20" x14ac:dyDescent="0.25">
      <c r="D27" s="14"/>
      <c r="E27" s="1"/>
    </row>
    <row r="28" spans="2:20" x14ac:dyDescent="0.25">
      <c r="D28" s="14"/>
      <c r="E28" s="1"/>
      <c r="I28" t="s">
        <v>19</v>
      </c>
      <c r="K28" s="58"/>
    </row>
    <row r="29" spans="2:20" x14ac:dyDescent="0.25">
      <c r="E29" s="1"/>
    </row>
    <row r="30" spans="2:20" x14ac:dyDescent="0.25">
      <c r="E30" s="1"/>
    </row>
    <row r="31" spans="2:20" x14ac:dyDescent="0.25">
      <c r="B31"/>
    </row>
  </sheetData>
  <sheetProtection algorithmName="SHA-512" hashValue="+B9DHrYZVRgcKjfWoG8Z/PJnKNbMwrlc2H0dWgYmBlbg3gL6OIINIHE46pd964PP9i81TA5irnLNIJxFBeUrsA==" saltValue="qvKzMZkrLiMaC3xHiqRxZQ==" spinCount="100000" sheet="1" objects="1" scenarios="1" selectLockedCells="1"/>
  <protectedRanges>
    <protectedRange sqref="G11:G12 I9:M9 I14:M17 G16:G17" name="Range1"/>
  </protectedRanges>
  <mergeCells count="3">
    <mergeCell ref="F7:G7"/>
    <mergeCell ref="I7:M7"/>
    <mergeCell ref="O7:Q7"/>
  </mergeCells>
  <conditionalFormatting sqref="I23:M23">
    <cfRule type="containsText" dxfId="8" priority="11" operator="containsText" text="OK">
      <formula>NOT(ISERROR(SEARCH("OK",I23)))</formula>
    </cfRule>
  </conditionalFormatting>
  <conditionalFormatting sqref="S15:S17">
    <cfRule type="containsText" dxfId="7" priority="10" operator="containsText" text="OK">
      <formula>NOT(ISERROR(SEARCH("OK",S15)))</formula>
    </cfRule>
  </conditionalFormatting>
  <conditionalFormatting sqref="I23:J23">
    <cfRule type="containsText" dxfId="6" priority="6" operator="containsText" text="ERR">
      <formula>NOT(ISERROR(SEARCH("ERR",I23)))</formula>
    </cfRule>
    <cfRule type="containsText" dxfId="5" priority="9" operator="containsText" text="ERR">
      <formula>NOT(ISERROR(SEARCH("ERR",I23)))</formula>
    </cfRule>
  </conditionalFormatting>
  <conditionalFormatting sqref="K23:M23">
    <cfRule type="containsText" dxfId="4" priority="4" operator="containsText" text="ERR">
      <formula>NOT(ISERROR(SEARCH("ERR",K23)))</formula>
    </cfRule>
    <cfRule type="containsText" dxfId="3" priority="5" operator="containsText" text="ERR">
      <formula>NOT(ISERROR(SEARCH("ERR",K23)))</formula>
    </cfRule>
  </conditionalFormatting>
  <conditionalFormatting sqref="O23:Q23">
    <cfRule type="containsText" dxfId="2" priority="3" operator="containsText" text="OK">
      <formula>NOT(ISERROR(SEARCH("OK",O23)))</formula>
    </cfRule>
  </conditionalFormatting>
  <conditionalFormatting sqref="O23:Q23">
    <cfRule type="containsText" dxfId="1" priority="1" operator="containsText" text="ERR">
      <formula>NOT(ISERROR(SEARCH("ERR",O23)))</formula>
    </cfRule>
    <cfRule type="containsText" dxfId="0" priority="2" operator="containsText" text="ERR">
      <formula>NOT(ISERROR(SEARCH("ERR",O23)))</formula>
    </cfRule>
  </conditionalFormatting>
  <pageMargins left="0.7" right="0.7" top="0.75" bottom="0.75" header="0.3" footer="0.3"/>
  <pageSetup paperSize="9" orientation="portrait" verticalDpi="4294967293" r:id="rId1"/>
  <ignoredErrors>
    <ignoredError sqref="L14"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6</vt:i4>
      </vt:variant>
    </vt:vector>
  </HeadingPairs>
  <TitlesOfParts>
    <vt:vector size="7" baseType="lpstr">
      <vt:lpstr>Profit target calculator</vt:lpstr>
      <vt:lpstr>bestcase</vt:lpstr>
      <vt:lpstr>latestcostofsales</vt:lpstr>
      <vt:lpstr>latestoverheads</vt:lpstr>
      <vt:lpstr>latestsales</vt:lpstr>
      <vt:lpstr>targetprofit</vt:lpstr>
      <vt:lpstr>worstcase</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Shaun Walsh</dc:creator>
  <cp:lastModifiedBy>Shaun Walsh</cp:lastModifiedBy>
  <dcterms:created xsi:type="dcterms:W3CDTF">2016-08-31T09:08:03Z</dcterms:created>
  <dcterms:modified xsi:type="dcterms:W3CDTF">2019-01-27T11:37:20Z</dcterms:modified>
</cp:coreProperties>
</file>